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ily log" sheetId="2" state="visible" r:id="rId2"/>
    <sheet xmlns:r="http://schemas.openxmlformats.org/officeDocument/2006/relationships" name="Weekly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6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color rgb="00FFFFFF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229874"/>
      </patternFill>
    </fill>
    <fill>
      <patternFill patternType="solid">
        <fgColor rgb="00FFF7E6"/>
      </patternFill>
    </fill>
    <fill>
      <patternFill patternType="solid">
        <fgColor rgb="00E6F4E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164" fontId="0" fillId="0" borderId="1" pivotButton="0" quotePrefix="0" xfId="0"/>
    <xf numFmtId="0" fontId="0" fillId="0" borderId="1" pivotButton="0" quotePrefix="0" xfId="0"/>
    <xf numFmtId="4" fontId="0" fillId="3" borderId="1" pivotButton="0" quotePrefix="0" xfId="0"/>
    <xf numFmtId="4" fontId="0" fillId="4" borderId="1" pivotButton="0" quotePrefix="0" xfId="0"/>
    <xf numFmtId="0" fontId="0" fillId="3" borderId="1" pivotButton="0" quotePrefix="0" xfId="0"/>
    <xf numFmtId="165" fontId="0" fillId="4" borderId="1" pivotButton="0" quotePrefix="0" xfId="0"/>
    <xf numFmtId="0" fontId="0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Novaryq — Daily Sales Report Template</t>
        </is>
      </c>
    </row>
    <row r="2">
      <c r="A2" s="2" t="inlineStr"/>
    </row>
    <row r="3">
      <c r="A3" s="3" t="inlineStr">
        <is>
          <t>How to use this file</t>
        </is>
      </c>
    </row>
    <row r="4">
      <c r="A4" s="2" t="inlineStr">
        <is>
          <t>1. Work in the "Daily log" sheet. Amber cells are inputs — type your numbers there at close each night.</t>
        </is>
      </c>
    </row>
    <row r="5">
      <c r="A5" s="2" t="inlineStr">
        <is>
          <t>2. Mint cells are calculated for you (net sales, average check, comp/void %, over/short, labor %). Do not type over them.</t>
        </is>
      </c>
    </row>
    <row r="6">
      <c r="A6" s="2" t="inlineStr">
        <is>
          <t>3. The first seven rows contain realistic sample data so you can see how it works — overwrite them with your own numbers.</t>
        </is>
      </c>
    </row>
    <row r="7">
      <c r="A7" s="2" t="inlineStr">
        <is>
          <t>4. Rows are prefilled for a full month. The "Weekly summary" sheet totals and averages each week automatically.</t>
        </is>
      </c>
    </row>
    <row r="8">
      <c r="A8" s="2" t="inlineStr">
        <is>
          <t>5. Read the report each morning against the same weekday last week. One odd day means nothing; the same odd number twice is a question.</t>
        </is>
      </c>
    </row>
    <row r="9">
      <c r="A9" s="2" t="inlineStr"/>
    </row>
    <row r="10">
      <c r="A10" s="3" t="inlineStr">
        <is>
          <t>Column notes</t>
        </is>
      </c>
    </row>
    <row r="11">
      <c r="A11" s="2" t="inlineStr">
        <is>
          <t>Gross sales: total rung sales before comps and discounts. Comps / Discounts: manager-approved giveaways and price reductions. Voids: cancelled items (tracked for the leak %, not subtracted from gross here).</t>
        </is>
      </c>
    </row>
    <row r="12">
      <c r="A12" s="2" t="inlineStr">
        <is>
          <t>Expected cash: what the drawer should hold per your POS closeout. Cash counted: what you actually counted. Over/short is computed.</t>
        </is>
      </c>
    </row>
    <row r="13">
      <c r="A13" s="2" t="inlineStr">
        <is>
          <t>Labor $: total wages for the day from clock-ins (include salaried day-rate if you want a true picture).</t>
        </is>
      </c>
    </row>
    <row r="14">
      <c r="A14" s="2" t="inlineStr"/>
    </row>
    <row r="15">
      <c r="A15" s="2" t="inlineStr">
        <is>
          <t>Free from novaryq.com/resources — no email wall. Companion article: novaryq.com/blog/restaurant-daily-sales-report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" customWidth="1" min="2" max="2"/>
    <col width="12" customWidth="1" min="3" max="3"/>
    <col width="10" customWidth="1" min="4" max="4"/>
    <col width="10" customWidth="1" min="5" max="5"/>
    <col width="11" customWidth="1" min="6" max="6"/>
    <col width="12" customWidth="1" min="7" max="7"/>
    <col width="8" customWidth="1" min="8" max="8"/>
    <col width="10" customWidth="1" min="9" max="9"/>
    <col width="12" customWidth="1" min="10" max="10"/>
    <col width="12" customWidth="1" min="11" max="11"/>
    <col width="12" customWidth="1" min="12" max="12"/>
    <col width="12" customWidth="1" min="13" max="13"/>
    <col width="11" customWidth="1" min="14" max="14"/>
    <col width="11" customWidth="1" min="15" max="15"/>
    <col width="10" customWidth="1" min="16" max="16"/>
    <col width="34" customWidth="1" min="17" max="17"/>
  </cols>
  <sheetData>
    <row r="1" ht="30" customHeight="1">
      <c r="A1" s="4" t="inlineStr">
        <is>
          <t>Date</t>
        </is>
      </c>
      <c r="B1" s="4" t="inlineStr">
        <is>
          <t>Day</t>
        </is>
      </c>
      <c r="C1" s="4" t="inlineStr">
        <is>
          <t>Gross sales</t>
        </is>
      </c>
      <c r="D1" s="4" t="inlineStr">
        <is>
          <t>Comps</t>
        </is>
      </c>
      <c r="E1" s="4" t="inlineStr">
        <is>
          <t>Voids</t>
        </is>
      </c>
      <c r="F1" s="4" t="inlineStr">
        <is>
          <t>Discounts</t>
        </is>
      </c>
      <c r="G1" s="4" t="inlineStr">
        <is>
          <t>Net sales</t>
        </is>
      </c>
      <c r="H1" s="4" t="inlineStr">
        <is>
          <t>Guests</t>
        </is>
      </c>
      <c r="I1" s="4" t="inlineStr">
        <is>
          <t>Avg check</t>
        </is>
      </c>
      <c r="J1" s="4" t="inlineStr">
        <is>
          <t>Comp+void % of gross</t>
        </is>
      </c>
      <c r="K1" s="4" t="inlineStr">
        <is>
          <t>Card sales</t>
        </is>
      </c>
      <c r="L1" s="4" t="inlineStr">
        <is>
          <t>Expected cash</t>
        </is>
      </c>
      <c r="M1" s="4" t="inlineStr">
        <is>
          <t>Cash counted</t>
        </is>
      </c>
      <c r="N1" s="4" t="inlineStr">
        <is>
          <t>Over / short</t>
        </is>
      </c>
      <c r="O1" s="4" t="inlineStr">
        <is>
          <t>Labor $</t>
        </is>
      </c>
      <c r="P1" s="4" t="inlineStr">
        <is>
          <t>Labor % of net</t>
        </is>
      </c>
      <c r="Q1" s="4" t="inlineStr">
        <is>
          <t>Notes</t>
        </is>
      </c>
    </row>
    <row r="2">
      <c r="A2" s="5" t="n">
        <v>46258</v>
      </c>
      <c r="B2" s="6">
        <f>TEXT(A2,"ddd")</f>
        <v/>
      </c>
      <c r="C2" s="7" t="n">
        <v>4820.5</v>
      </c>
      <c r="D2" s="7" t="n">
        <v>62</v>
      </c>
      <c r="E2" s="7" t="n">
        <v>38.5</v>
      </c>
      <c r="F2" s="7" t="n">
        <v>41</v>
      </c>
      <c r="G2" s="8">
        <f>IF(C2="","",C2-D2-F2)</f>
        <v/>
      </c>
      <c r="H2" s="9" t="n">
        <v>142</v>
      </c>
      <c r="I2" s="8">
        <f>IF(OR(G2="",H2="",H2=0),"",G2/H2)</f>
        <v/>
      </c>
      <c r="J2" s="10">
        <f>IF(OR(C2="",C2=0),"",(D2+E2)/C2)</f>
        <v/>
      </c>
      <c r="K2" s="7" t="n">
        <v>4230.1</v>
      </c>
      <c r="L2" s="7" t="n">
        <v>512.4</v>
      </c>
      <c r="M2" s="7" t="n">
        <v>511.9</v>
      </c>
      <c r="N2" s="8">
        <f>IF(OR(L2="",M2=""),"",M2-L2)</f>
        <v/>
      </c>
      <c r="O2" s="7" t="n">
        <v>1250</v>
      </c>
      <c r="P2" s="10">
        <f>IF(OR(G2="",G2=0,O2=""),"",O2/G2)</f>
        <v/>
      </c>
      <c r="Q2" s="9" t="n"/>
    </row>
    <row r="3">
      <c r="A3" s="5" t="n">
        <v>46259</v>
      </c>
      <c r="B3" s="6">
        <f>TEXT(A3,"ddd")</f>
        <v/>
      </c>
      <c r="C3" s="7" t="n">
        <v>3610.25</v>
      </c>
      <c r="D3" s="7" t="n">
        <v>25.5</v>
      </c>
      <c r="E3" s="7" t="n">
        <v>12</v>
      </c>
      <c r="F3" s="7" t="n">
        <v>18</v>
      </c>
      <c r="G3" s="8">
        <f>IF(C3="","",C3-D3-F3)</f>
        <v/>
      </c>
      <c r="H3" s="9" t="n">
        <v>108</v>
      </c>
      <c r="I3" s="8">
        <f>IF(OR(G3="",H3="",H3=0),"",G3/H3)</f>
        <v/>
      </c>
      <c r="J3" s="10">
        <f>IF(OR(C3="",C3=0),"",(D3+E3)/C3)</f>
        <v/>
      </c>
      <c r="K3" s="7" t="n">
        <v>3195.75</v>
      </c>
      <c r="L3" s="7" t="n">
        <v>388</v>
      </c>
      <c r="M3" s="7" t="n">
        <v>388</v>
      </c>
      <c r="N3" s="8">
        <f>IF(OR(L3="",M3=""),"",M3-L3)</f>
        <v/>
      </c>
      <c r="O3" s="7" t="n">
        <v>1105</v>
      </c>
      <c r="P3" s="10">
        <f>IF(OR(G3="",G3=0,O3=""),"",O3/G3)</f>
        <v/>
      </c>
      <c r="Q3" s="9" t="n"/>
    </row>
    <row r="4">
      <c r="A4" s="5" t="n">
        <v>46260</v>
      </c>
      <c r="B4" s="6">
        <f>TEXT(A4,"ddd")</f>
        <v/>
      </c>
      <c r="C4" s="7" t="n">
        <v>3985</v>
      </c>
      <c r="D4" s="7" t="n">
        <v>40</v>
      </c>
      <c r="E4" s="7" t="n">
        <v>22.25</v>
      </c>
      <c r="F4" s="7" t="n">
        <v>30</v>
      </c>
      <c r="G4" s="8">
        <f>IF(C4="","",C4-D4-F4)</f>
        <v/>
      </c>
      <c r="H4" s="9" t="n">
        <v>117</v>
      </c>
      <c r="I4" s="8">
        <f>IF(OR(G4="",H4="",H4=0),"",G4/H4)</f>
        <v/>
      </c>
      <c r="J4" s="10">
        <f>IF(OR(C4="",C4=0),"",(D4+E4)/C4)</f>
        <v/>
      </c>
      <c r="K4" s="7" t="n">
        <v>3540.2</v>
      </c>
      <c r="L4" s="7" t="n">
        <v>402.55</v>
      </c>
      <c r="M4" s="7" t="n">
        <v>404.05</v>
      </c>
      <c r="N4" s="8">
        <f>IF(OR(L4="",M4=""),"",M4-L4)</f>
        <v/>
      </c>
      <c r="O4" s="7" t="n">
        <v>1120</v>
      </c>
      <c r="P4" s="10">
        <f>IF(OR(G4="",G4=0,O4=""),"",O4/G4)</f>
        <v/>
      </c>
      <c r="Q4" s="9" t="n"/>
    </row>
    <row r="5">
      <c r="A5" s="5" t="n">
        <v>46261</v>
      </c>
      <c r="B5" s="6">
        <f>TEXT(A5,"ddd")</f>
        <v/>
      </c>
      <c r="C5" s="7" t="n">
        <v>4470.75</v>
      </c>
      <c r="D5" s="7" t="n">
        <v>55</v>
      </c>
      <c r="E5" s="7" t="n">
        <v>18</v>
      </c>
      <c r="F5" s="7" t="n">
        <v>26.5</v>
      </c>
      <c r="G5" s="8">
        <f>IF(C5="","",C5-D5-F5)</f>
        <v/>
      </c>
      <c r="H5" s="9" t="n">
        <v>128</v>
      </c>
      <c r="I5" s="8">
        <f>IF(OR(G5="",H5="",H5=0),"",G5/H5)</f>
        <v/>
      </c>
      <c r="J5" s="10">
        <f>IF(OR(C5="",C5=0),"",(D5+E5)/C5)</f>
        <v/>
      </c>
      <c r="K5" s="7" t="n">
        <v>3966.4</v>
      </c>
      <c r="L5" s="7" t="n">
        <v>447.85</v>
      </c>
      <c r="M5" s="7" t="n">
        <v>447.85</v>
      </c>
      <c r="N5" s="8">
        <f>IF(OR(L5="",M5=""),"",M5-L5)</f>
        <v/>
      </c>
      <c r="O5" s="7" t="n">
        <v>1180</v>
      </c>
      <c r="P5" s="10">
        <f>IF(OR(G5="",G5=0,O5=""),"",O5/G5)</f>
        <v/>
      </c>
      <c r="Q5" s="9" t="n"/>
    </row>
    <row r="6">
      <c r="A6" s="5" t="n">
        <v>46262</v>
      </c>
      <c r="B6" s="6">
        <f>TEXT(A6,"ddd")</f>
        <v/>
      </c>
      <c r="C6" s="7" t="n">
        <v>6240</v>
      </c>
      <c r="D6" s="7" t="n">
        <v>88</v>
      </c>
      <c r="E6" s="7" t="n">
        <v>45</v>
      </c>
      <c r="F6" s="7" t="n">
        <v>52</v>
      </c>
      <c r="G6" s="8">
        <f>IF(C6="","",C6-D6-F6)</f>
        <v/>
      </c>
      <c r="H6" s="9" t="n">
        <v>171</v>
      </c>
      <c r="I6" s="8">
        <f>IF(OR(G6="",H6="",H6=0),"",G6/H6)</f>
        <v/>
      </c>
      <c r="J6" s="10">
        <f>IF(OR(C6="",C6=0),"",(D6+E6)/C6)</f>
        <v/>
      </c>
      <c r="K6" s="7" t="n">
        <v>5610.35</v>
      </c>
      <c r="L6" s="7" t="n">
        <v>551.65</v>
      </c>
      <c r="M6" s="7" t="n">
        <v>549.15</v>
      </c>
      <c r="N6" s="8">
        <f>IF(OR(L6="",M6=""),"",M6-L6)</f>
        <v/>
      </c>
      <c r="O6" s="7" t="n">
        <v>1495</v>
      </c>
      <c r="P6" s="10">
        <f>IF(OR(G6="",G6=0,O6=""),"",O6/G6)</f>
        <v/>
      </c>
      <c r="Q6" s="9" t="n"/>
    </row>
    <row r="7">
      <c r="A7" s="5" t="n">
        <v>46263</v>
      </c>
      <c r="B7" s="6">
        <f>TEXT(A7,"ddd")</f>
        <v/>
      </c>
      <c r="C7" s="7" t="n">
        <v>7105.5</v>
      </c>
      <c r="D7" s="7" t="n">
        <v>96.5</v>
      </c>
      <c r="E7" s="7" t="n">
        <v>61</v>
      </c>
      <c r="F7" s="7" t="n">
        <v>64</v>
      </c>
      <c r="G7" s="8">
        <f>IF(C7="","",C7-D7-F7)</f>
        <v/>
      </c>
      <c r="H7" s="9" t="n">
        <v>194</v>
      </c>
      <c r="I7" s="8">
        <f>IF(OR(G7="",H7="",H7=0),"",G7/H7)</f>
        <v/>
      </c>
      <c r="J7" s="10">
        <f>IF(OR(C7="",C7=0),"",(D7+E7)/C7)</f>
        <v/>
      </c>
      <c r="K7" s="7" t="n">
        <v>6401.2</v>
      </c>
      <c r="L7" s="7" t="n">
        <v>604.3</v>
      </c>
      <c r="M7" s="7" t="n">
        <v>604.3</v>
      </c>
      <c r="N7" s="8">
        <f>IF(OR(L7="",M7=""),"",M7-L7)</f>
        <v/>
      </c>
      <c r="O7" s="7" t="n">
        <v>1610</v>
      </c>
      <c r="P7" s="10">
        <f>IF(OR(G7="",G7=0,O7=""),"",O7/G7)</f>
        <v/>
      </c>
      <c r="Q7" s="9" t="n"/>
    </row>
    <row r="8">
      <c r="A8" s="5" t="n">
        <v>46264</v>
      </c>
      <c r="B8" s="6">
        <f>TEXT(A8,"ddd")</f>
        <v/>
      </c>
      <c r="C8" s="7" t="n">
        <v>5330.25</v>
      </c>
      <c r="D8" s="7" t="n">
        <v>71</v>
      </c>
      <c r="E8" s="7" t="n">
        <v>33.5</v>
      </c>
      <c r="F8" s="7" t="n">
        <v>44.25</v>
      </c>
      <c r="G8" s="8">
        <f>IF(C8="","",C8-D8-F8)</f>
        <v/>
      </c>
      <c r="H8" s="9" t="n">
        <v>156</v>
      </c>
      <c r="I8" s="8">
        <f>IF(OR(G8="",H8="",H8=0),"",G8/H8)</f>
        <v/>
      </c>
      <c r="J8" s="10">
        <f>IF(OR(C8="",C8=0),"",(D8+E8)/C8)</f>
        <v/>
      </c>
      <c r="K8" s="7" t="n">
        <v>4790.9</v>
      </c>
      <c r="L8" s="7" t="n">
        <v>470.1</v>
      </c>
      <c r="M8" s="7" t="n">
        <v>470.1</v>
      </c>
      <c r="N8" s="8">
        <f>IF(OR(L8="",M8=""),"",M8-L8)</f>
        <v/>
      </c>
      <c r="O8" s="7" t="n">
        <v>1390</v>
      </c>
      <c r="P8" s="10">
        <f>IF(OR(G8="",G8=0,O8=""),"",O8/G8)</f>
        <v/>
      </c>
      <c r="Q8" s="9" t="n"/>
    </row>
    <row r="9">
      <c r="A9" s="5" t="n">
        <v>46265</v>
      </c>
      <c r="B9" s="6">
        <f>TEXT(A9,"ddd")</f>
        <v/>
      </c>
      <c r="C9" s="7" t="n"/>
      <c r="D9" s="7" t="n"/>
      <c r="E9" s="7" t="n"/>
      <c r="F9" s="7" t="n"/>
      <c r="G9" s="8">
        <f>IF(C9="","",C9-D9-F9)</f>
        <v/>
      </c>
      <c r="H9" s="9" t="n"/>
      <c r="I9" s="8">
        <f>IF(OR(G9="",H9="",H9=0),"",G9/H9)</f>
        <v/>
      </c>
      <c r="J9" s="10">
        <f>IF(OR(C9="",C9=0),"",(D9+E9)/C9)</f>
        <v/>
      </c>
      <c r="K9" s="7" t="n"/>
      <c r="L9" s="7" t="n"/>
      <c r="M9" s="7" t="n"/>
      <c r="N9" s="8">
        <f>IF(OR(L9="",M9=""),"",M9-L9)</f>
        <v/>
      </c>
      <c r="O9" s="7" t="n"/>
      <c r="P9" s="10">
        <f>IF(OR(G9="",G9=0,O9=""),"",O9/G9)</f>
        <v/>
      </c>
      <c r="Q9" s="9" t="n"/>
    </row>
    <row r="10">
      <c r="A10" s="5" t="n">
        <v>46266</v>
      </c>
      <c r="B10" s="6">
        <f>TEXT(A10,"ddd")</f>
        <v/>
      </c>
      <c r="C10" s="7" t="n"/>
      <c r="D10" s="7" t="n"/>
      <c r="E10" s="7" t="n"/>
      <c r="F10" s="7" t="n"/>
      <c r="G10" s="8">
        <f>IF(C10="","",C10-D10-F10)</f>
        <v/>
      </c>
      <c r="H10" s="9" t="n"/>
      <c r="I10" s="8">
        <f>IF(OR(G10="",H10="",H10=0),"",G10/H10)</f>
        <v/>
      </c>
      <c r="J10" s="10">
        <f>IF(OR(C10="",C10=0),"",(D10+E10)/C10)</f>
        <v/>
      </c>
      <c r="K10" s="7" t="n"/>
      <c r="L10" s="7" t="n"/>
      <c r="M10" s="7" t="n"/>
      <c r="N10" s="8">
        <f>IF(OR(L10="",M10=""),"",M10-L10)</f>
        <v/>
      </c>
      <c r="O10" s="7" t="n"/>
      <c r="P10" s="10">
        <f>IF(OR(G10="",G10=0,O10=""),"",O10/G10)</f>
        <v/>
      </c>
      <c r="Q10" s="9" t="n"/>
    </row>
    <row r="11">
      <c r="A11" s="5" t="n">
        <v>46267</v>
      </c>
      <c r="B11" s="6">
        <f>TEXT(A11,"ddd")</f>
        <v/>
      </c>
      <c r="C11" s="7" t="n"/>
      <c r="D11" s="7" t="n"/>
      <c r="E11" s="7" t="n"/>
      <c r="F11" s="7" t="n"/>
      <c r="G11" s="8">
        <f>IF(C11="","",C11-D11-F11)</f>
        <v/>
      </c>
      <c r="H11" s="9" t="n"/>
      <c r="I11" s="8">
        <f>IF(OR(G11="",H11="",H11=0),"",G11/H11)</f>
        <v/>
      </c>
      <c r="J11" s="10">
        <f>IF(OR(C11="",C11=0),"",(D11+E11)/C11)</f>
        <v/>
      </c>
      <c r="K11" s="7" t="n"/>
      <c r="L11" s="7" t="n"/>
      <c r="M11" s="7" t="n"/>
      <c r="N11" s="8">
        <f>IF(OR(L11="",M11=""),"",M11-L11)</f>
        <v/>
      </c>
      <c r="O11" s="7" t="n"/>
      <c r="P11" s="10">
        <f>IF(OR(G11="",G11=0,O11=""),"",O11/G11)</f>
        <v/>
      </c>
      <c r="Q11" s="9" t="n"/>
    </row>
    <row r="12">
      <c r="A12" s="5" t="n">
        <v>46268</v>
      </c>
      <c r="B12" s="6">
        <f>TEXT(A12,"ddd")</f>
        <v/>
      </c>
      <c r="C12" s="7" t="n"/>
      <c r="D12" s="7" t="n"/>
      <c r="E12" s="7" t="n"/>
      <c r="F12" s="7" t="n"/>
      <c r="G12" s="8">
        <f>IF(C12="","",C12-D12-F12)</f>
        <v/>
      </c>
      <c r="H12" s="9" t="n"/>
      <c r="I12" s="8">
        <f>IF(OR(G12="",H12="",H12=0),"",G12/H12)</f>
        <v/>
      </c>
      <c r="J12" s="10">
        <f>IF(OR(C12="",C12=0),"",(D12+E12)/C12)</f>
        <v/>
      </c>
      <c r="K12" s="7" t="n"/>
      <c r="L12" s="7" t="n"/>
      <c r="M12" s="7" t="n"/>
      <c r="N12" s="8">
        <f>IF(OR(L12="",M12=""),"",M12-L12)</f>
        <v/>
      </c>
      <c r="O12" s="7" t="n"/>
      <c r="P12" s="10">
        <f>IF(OR(G12="",G12=0,O12=""),"",O12/G12)</f>
        <v/>
      </c>
      <c r="Q12" s="9" t="n"/>
    </row>
    <row r="13">
      <c r="A13" s="5" t="n">
        <v>46269</v>
      </c>
      <c r="B13" s="6">
        <f>TEXT(A13,"ddd")</f>
        <v/>
      </c>
      <c r="C13" s="7" t="n"/>
      <c r="D13" s="7" t="n"/>
      <c r="E13" s="7" t="n"/>
      <c r="F13" s="7" t="n"/>
      <c r="G13" s="8">
        <f>IF(C13="","",C13-D13-F13)</f>
        <v/>
      </c>
      <c r="H13" s="9" t="n"/>
      <c r="I13" s="8">
        <f>IF(OR(G13="",H13="",H13=0),"",G13/H13)</f>
        <v/>
      </c>
      <c r="J13" s="10">
        <f>IF(OR(C13="",C13=0),"",(D13+E13)/C13)</f>
        <v/>
      </c>
      <c r="K13" s="7" t="n"/>
      <c r="L13" s="7" t="n"/>
      <c r="M13" s="7" t="n"/>
      <c r="N13" s="8">
        <f>IF(OR(L13="",M13=""),"",M13-L13)</f>
        <v/>
      </c>
      <c r="O13" s="7" t="n"/>
      <c r="P13" s="10">
        <f>IF(OR(G13="",G13=0,O13=""),"",O13/G13)</f>
        <v/>
      </c>
      <c r="Q13" s="9" t="n"/>
    </row>
    <row r="14">
      <c r="A14" s="5" t="n">
        <v>46270</v>
      </c>
      <c r="B14" s="6">
        <f>TEXT(A14,"ddd")</f>
        <v/>
      </c>
      <c r="C14" s="7" t="n"/>
      <c r="D14" s="7" t="n"/>
      <c r="E14" s="7" t="n"/>
      <c r="F14" s="7" t="n"/>
      <c r="G14" s="8">
        <f>IF(C14="","",C14-D14-F14)</f>
        <v/>
      </c>
      <c r="H14" s="9" t="n"/>
      <c r="I14" s="8">
        <f>IF(OR(G14="",H14="",H14=0),"",G14/H14)</f>
        <v/>
      </c>
      <c r="J14" s="10">
        <f>IF(OR(C14="",C14=0),"",(D14+E14)/C14)</f>
        <v/>
      </c>
      <c r="K14" s="7" t="n"/>
      <c r="L14" s="7" t="n"/>
      <c r="M14" s="7" t="n"/>
      <c r="N14" s="8">
        <f>IF(OR(L14="",M14=""),"",M14-L14)</f>
        <v/>
      </c>
      <c r="O14" s="7" t="n"/>
      <c r="P14" s="10">
        <f>IF(OR(G14="",G14=0,O14=""),"",O14/G14)</f>
        <v/>
      </c>
      <c r="Q14" s="9" t="n"/>
    </row>
    <row r="15">
      <c r="A15" s="5" t="n">
        <v>46271</v>
      </c>
      <c r="B15" s="6">
        <f>TEXT(A15,"ddd")</f>
        <v/>
      </c>
      <c r="C15" s="7" t="n"/>
      <c r="D15" s="7" t="n"/>
      <c r="E15" s="7" t="n"/>
      <c r="F15" s="7" t="n"/>
      <c r="G15" s="8">
        <f>IF(C15="","",C15-D15-F15)</f>
        <v/>
      </c>
      <c r="H15" s="9" t="n"/>
      <c r="I15" s="8">
        <f>IF(OR(G15="",H15="",H15=0),"",G15/H15)</f>
        <v/>
      </c>
      <c r="J15" s="10">
        <f>IF(OR(C15="",C15=0),"",(D15+E15)/C15)</f>
        <v/>
      </c>
      <c r="K15" s="7" t="n"/>
      <c r="L15" s="7" t="n"/>
      <c r="M15" s="7" t="n"/>
      <c r="N15" s="8">
        <f>IF(OR(L15="",M15=""),"",M15-L15)</f>
        <v/>
      </c>
      <c r="O15" s="7" t="n"/>
      <c r="P15" s="10">
        <f>IF(OR(G15="",G15=0,O15=""),"",O15/G15)</f>
        <v/>
      </c>
      <c r="Q15" s="9" t="n"/>
    </row>
    <row r="16">
      <c r="A16" s="5" t="n">
        <v>46272</v>
      </c>
      <c r="B16" s="6">
        <f>TEXT(A16,"ddd")</f>
        <v/>
      </c>
      <c r="C16" s="7" t="n"/>
      <c r="D16" s="7" t="n"/>
      <c r="E16" s="7" t="n"/>
      <c r="F16" s="7" t="n"/>
      <c r="G16" s="8">
        <f>IF(C16="","",C16-D16-F16)</f>
        <v/>
      </c>
      <c r="H16" s="9" t="n"/>
      <c r="I16" s="8">
        <f>IF(OR(G16="",H16="",H16=0),"",G16/H16)</f>
        <v/>
      </c>
      <c r="J16" s="10">
        <f>IF(OR(C16="",C16=0),"",(D16+E16)/C16)</f>
        <v/>
      </c>
      <c r="K16" s="7" t="n"/>
      <c r="L16" s="7" t="n"/>
      <c r="M16" s="7" t="n"/>
      <c r="N16" s="8">
        <f>IF(OR(L16="",M16=""),"",M16-L16)</f>
        <v/>
      </c>
      <c r="O16" s="7" t="n"/>
      <c r="P16" s="10">
        <f>IF(OR(G16="",G16=0,O16=""),"",O16/G16)</f>
        <v/>
      </c>
      <c r="Q16" s="9" t="n"/>
    </row>
    <row r="17">
      <c r="A17" s="5" t="n">
        <v>46273</v>
      </c>
      <c r="B17" s="6">
        <f>TEXT(A17,"ddd")</f>
        <v/>
      </c>
      <c r="C17" s="7" t="n"/>
      <c r="D17" s="7" t="n"/>
      <c r="E17" s="7" t="n"/>
      <c r="F17" s="7" t="n"/>
      <c r="G17" s="8">
        <f>IF(C17="","",C17-D17-F17)</f>
        <v/>
      </c>
      <c r="H17" s="9" t="n"/>
      <c r="I17" s="8">
        <f>IF(OR(G17="",H17="",H17=0),"",G17/H17)</f>
        <v/>
      </c>
      <c r="J17" s="10">
        <f>IF(OR(C17="",C17=0),"",(D17+E17)/C17)</f>
        <v/>
      </c>
      <c r="K17" s="7" t="n"/>
      <c r="L17" s="7" t="n"/>
      <c r="M17" s="7" t="n"/>
      <c r="N17" s="8">
        <f>IF(OR(L17="",M17=""),"",M17-L17)</f>
        <v/>
      </c>
      <c r="O17" s="7" t="n"/>
      <c r="P17" s="10">
        <f>IF(OR(G17="",G17=0,O17=""),"",O17/G17)</f>
        <v/>
      </c>
      <c r="Q17" s="9" t="n"/>
    </row>
    <row r="18">
      <c r="A18" s="5" t="n">
        <v>46274</v>
      </c>
      <c r="B18" s="6">
        <f>TEXT(A18,"ddd")</f>
        <v/>
      </c>
      <c r="C18" s="7" t="n"/>
      <c r="D18" s="7" t="n"/>
      <c r="E18" s="7" t="n"/>
      <c r="F18" s="7" t="n"/>
      <c r="G18" s="8">
        <f>IF(C18="","",C18-D18-F18)</f>
        <v/>
      </c>
      <c r="H18" s="9" t="n"/>
      <c r="I18" s="8">
        <f>IF(OR(G18="",H18="",H18=0),"",G18/H18)</f>
        <v/>
      </c>
      <c r="J18" s="10">
        <f>IF(OR(C18="",C18=0),"",(D18+E18)/C18)</f>
        <v/>
      </c>
      <c r="K18" s="7" t="n"/>
      <c r="L18" s="7" t="n"/>
      <c r="M18" s="7" t="n"/>
      <c r="N18" s="8">
        <f>IF(OR(L18="",M18=""),"",M18-L18)</f>
        <v/>
      </c>
      <c r="O18" s="7" t="n"/>
      <c r="P18" s="10">
        <f>IF(OR(G18="",G18=0,O18=""),"",O18/G18)</f>
        <v/>
      </c>
      <c r="Q18" s="9" t="n"/>
    </row>
    <row r="19">
      <c r="A19" s="5" t="n">
        <v>46275</v>
      </c>
      <c r="B19" s="6">
        <f>TEXT(A19,"ddd")</f>
        <v/>
      </c>
      <c r="C19" s="7" t="n"/>
      <c r="D19" s="7" t="n"/>
      <c r="E19" s="7" t="n"/>
      <c r="F19" s="7" t="n"/>
      <c r="G19" s="8">
        <f>IF(C19="","",C19-D19-F19)</f>
        <v/>
      </c>
      <c r="H19" s="9" t="n"/>
      <c r="I19" s="8">
        <f>IF(OR(G19="",H19="",H19=0),"",G19/H19)</f>
        <v/>
      </c>
      <c r="J19" s="10">
        <f>IF(OR(C19="",C19=0),"",(D19+E19)/C19)</f>
        <v/>
      </c>
      <c r="K19" s="7" t="n"/>
      <c r="L19" s="7" t="n"/>
      <c r="M19" s="7" t="n"/>
      <c r="N19" s="8">
        <f>IF(OR(L19="",M19=""),"",M19-L19)</f>
        <v/>
      </c>
      <c r="O19" s="7" t="n"/>
      <c r="P19" s="10">
        <f>IF(OR(G19="",G19=0,O19=""),"",O19/G19)</f>
        <v/>
      </c>
      <c r="Q19" s="9" t="n"/>
    </row>
    <row r="20">
      <c r="A20" s="5" t="n">
        <v>46276</v>
      </c>
      <c r="B20" s="6">
        <f>TEXT(A20,"ddd")</f>
        <v/>
      </c>
      <c r="C20" s="7" t="n"/>
      <c r="D20" s="7" t="n"/>
      <c r="E20" s="7" t="n"/>
      <c r="F20" s="7" t="n"/>
      <c r="G20" s="8">
        <f>IF(C20="","",C20-D20-F20)</f>
        <v/>
      </c>
      <c r="H20" s="9" t="n"/>
      <c r="I20" s="8">
        <f>IF(OR(G20="",H20="",H20=0),"",G20/H20)</f>
        <v/>
      </c>
      <c r="J20" s="10">
        <f>IF(OR(C20="",C20=0),"",(D20+E20)/C20)</f>
        <v/>
      </c>
      <c r="K20" s="7" t="n"/>
      <c r="L20" s="7" t="n"/>
      <c r="M20" s="7" t="n"/>
      <c r="N20" s="8">
        <f>IF(OR(L20="",M20=""),"",M20-L20)</f>
        <v/>
      </c>
      <c r="O20" s="7" t="n"/>
      <c r="P20" s="10">
        <f>IF(OR(G20="",G20=0,O20=""),"",O20/G20)</f>
        <v/>
      </c>
      <c r="Q20" s="9" t="n"/>
    </row>
    <row r="21">
      <c r="A21" s="5" t="n">
        <v>46277</v>
      </c>
      <c r="B21" s="6">
        <f>TEXT(A21,"ddd")</f>
        <v/>
      </c>
      <c r="C21" s="7" t="n"/>
      <c r="D21" s="7" t="n"/>
      <c r="E21" s="7" t="n"/>
      <c r="F21" s="7" t="n"/>
      <c r="G21" s="8">
        <f>IF(C21="","",C21-D21-F21)</f>
        <v/>
      </c>
      <c r="H21" s="9" t="n"/>
      <c r="I21" s="8">
        <f>IF(OR(G21="",H21="",H21=0),"",G21/H21)</f>
        <v/>
      </c>
      <c r="J21" s="10">
        <f>IF(OR(C21="",C21=0),"",(D21+E21)/C21)</f>
        <v/>
      </c>
      <c r="K21" s="7" t="n"/>
      <c r="L21" s="7" t="n"/>
      <c r="M21" s="7" t="n"/>
      <c r="N21" s="8">
        <f>IF(OR(L21="",M21=""),"",M21-L21)</f>
        <v/>
      </c>
      <c r="O21" s="7" t="n"/>
      <c r="P21" s="10">
        <f>IF(OR(G21="",G21=0,O21=""),"",O21/G21)</f>
        <v/>
      </c>
      <c r="Q21" s="9" t="n"/>
    </row>
    <row r="22">
      <c r="A22" s="5" t="n">
        <v>46278</v>
      </c>
      <c r="B22" s="6">
        <f>TEXT(A22,"ddd")</f>
        <v/>
      </c>
      <c r="C22" s="7" t="n"/>
      <c r="D22" s="7" t="n"/>
      <c r="E22" s="7" t="n"/>
      <c r="F22" s="7" t="n"/>
      <c r="G22" s="8">
        <f>IF(C22="","",C22-D22-F22)</f>
        <v/>
      </c>
      <c r="H22" s="9" t="n"/>
      <c r="I22" s="8">
        <f>IF(OR(G22="",H22="",H22=0),"",G22/H22)</f>
        <v/>
      </c>
      <c r="J22" s="10">
        <f>IF(OR(C22="",C22=0),"",(D22+E22)/C22)</f>
        <v/>
      </c>
      <c r="K22" s="7" t="n"/>
      <c r="L22" s="7" t="n"/>
      <c r="M22" s="7" t="n"/>
      <c r="N22" s="8">
        <f>IF(OR(L22="",M22=""),"",M22-L22)</f>
        <v/>
      </c>
      <c r="O22" s="7" t="n"/>
      <c r="P22" s="10">
        <f>IF(OR(G22="",G22=0,O22=""),"",O22/G22)</f>
        <v/>
      </c>
      <c r="Q22" s="9" t="n"/>
    </row>
    <row r="23">
      <c r="A23" s="5" t="n">
        <v>46279</v>
      </c>
      <c r="B23" s="6">
        <f>TEXT(A23,"ddd")</f>
        <v/>
      </c>
      <c r="C23" s="7" t="n"/>
      <c r="D23" s="7" t="n"/>
      <c r="E23" s="7" t="n"/>
      <c r="F23" s="7" t="n"/>
      <c r="G23" s="8">
        <f>IF(C23="","",C23-D23-F23)</f>
        <v/>
      </c>
      <c r="H23" s="9" t="n"/>
      <c r="I23" s="8">
        <f>IF(OR(G23="",H23="",H23=0),"",G23/H23)</f>
        <v/>
      </c>
      <c r="J23" s="10">
        <f>IF(OR(C23="",C23=0),"",(D23+E23)/C23)</f>
        <v/>
      </c>
      <c r="K23" s="7" t="n"/>
      <c r="L23" s="7" t="n"/>
      <c r="M23" s="7" t="n"/>
      <c r="N23" s="8">
        <f>IF(OR(L23="",M23=""),"",M23-L23)</f>
        <v/>
      </c>
      <c r="O23" s="7" t="n"/>
      <c r="P23" s="10">
        <f>IF(OR(G23="",G23=0,O23=""),"",O23/G23)</f>
        <v/>
      </c>
      <c r="Q23" s="9" t="n"/>
    </row>
    <row r="24">
      <c r="A24" s="5" t="n">
        <v>46280</v>
      </c>
      <c r="B24" s="6">
        <f>TEXT(A24,"ddd")</f>
        <v/>
      </c>
      <c r="C24" s="7" t="n"/>
      <c r="D24" s="7" t="n"/>
      <c r="E24" s="7" t="n"/>
      <c r="F24" s="7" t="n"/>
      <c r="G24" s="8">
        <f>IF(C24="","",C24-D24-F24)</f>
        <v/>
      </c>
      <c r="H24" s="9" t="n"/>
      <c r="I24" s="8">
        <f>IF(OR(G24="",H24="",H24=0),"",G24/H24)</f>
        <v/>
      </c>
      <c r="J24" s="10">
        <f>IF(OR(C24="",C24=0),"",(D24+E24)/C24)</f>
        <v/>
      </c>
      <c r="K24" s="7" t="n"/>
      <c r="L24" s="7" t="n"/>
      <c r="M24" s="7" t="n"/>
      <c r="N24" s="8">
        <f>IF(OR(L24="",M24=""),"",M24-L24)</f>
        <v/>
      </c>
      <c r="O24" s="7" t="n"/>
      <c r="P24" s="10">
        <f>IF(OR(G24="",G24=0,O24=""),"",O24/G24)</f>
        <v/>
      </c>
      <c r="Q24" s="9" t="n"/>
    </row>
    <row r="25">
      <c r="A25" s="5" t="n">
        <v>46281</v>
      </c>
      <c r="B25" s="6">
        <f>TEXT(A25,"ddd")</f>
        <v/>
      </c>
      <c r="C25" s="7" t="n"/>
      <c r="D25" s="7" t="n"/>
      <c r="E25" s="7" t="n"/>
      <c r="F25" s="7" t="n"/>
      <c r="G25" s="8">
        <f>IF(C25="","",C25-D25-F25)</f>
        <v/>
      </c>
      <c r="H25" s="9" t="n"/>
      <c r="I25" s="8">
        <f>IF(OR(G25="",H25="",H25=0),"",G25/H25)</f>
        <v/>
      </c>
      <c r="J25" s="10">
        <f>IF(OR(C25="",C25=0),"",(D25+E25)/C25)</f>
        <v/>
      </c>
      <c r="K25" s="7" t="n"/>
      <c r="L25" s="7" t="n"/>
      <c r="M25" s="7" t="n"/>
      <c r="N25" s="8">
        <f>IF(OR(L25="",M25=""),"",M25-L25)</f>
        <v/>
      </c>
      <c r="O25" s="7" t="n"/>
      <c r="P25" s="10">
        <f>IF(OR(G25="",G25=0,O25=""),"",O25/G25)</f>
        <v/>
      </c>
      <c r="Q25" s="9" t="n"/>
    </row>
    <row r="26">
      <c r="A26" s="5" t="n">
        <v>46282</v>
      </c>
      <c r="B26" s="6">
        <f>TEXT(A26,"ddd")</f>
        <v/>
      </c>
      <c r="C26" s="7" t="n"/>
      <c r="D26" s="7" t="n"/>
      <c r="E26" s="7" t="n"/>
      <c r="F26" s="7" t="n"/>
      <c r="G26" s="8">
        <f>IF(C26="","",C26-D26-F26)</f>
        <v/>
      </c>
      <c r="H26" s="9" t="n"/>
      <c r="I26" s="8">
        <f>IF(OR(G26="",H26="",H26=0),"",G26/H26)</f>
        <v/>
      </c>
      <c r="J26" s="10">
        <f>IF(OR(C26="",C26=0),"",(D26+E26)/C26)</f>
        <v/>
      </c>
      <c r="K26" s="7" t="n"/>
      <c r="L26" s="7" t="n"/>
      <c r="M26" s="7" t="n"/>
      <c r="N26" s="8">
        <f>IF(OR(L26="",M26=""),"",M26-L26)</f>
        <v/>
      </c>
      <c r="O26" s="7" t="n"/>
      <c r="P26" s="10">
        <f>IF(OR(G26="",G26=0,O26=""),"",O26/G26)</f>
        <v/>
      </c>
      <c r="Q26" s="9" t="n"/>
    </row>
    <row r="27">
      <c r="A27" s="5" t="n">
        <v>46283</v>
      </c>
      <c r="B27" s="6">
        <f>TEXT(A27,"ddd")</f>
        <v/>
      </c>
      <c r="C27" s="7" t="n"/>
      <c r="D27" s="7" t="n"/>
      <c r="E27" s="7" t="n"/>
      <c r="F27" s="7" t="n"/>
      <c r="G27" s="8">
        <f>IF(C27="","",C27-D27-F27)</f>
        <v/>
      </c>
      <c r="H27" s="9" t="n"/>
      <c r="I27" s="8">
        <f>IF(OR(G27="",H27="",H27=0),"",G27/H27)</f>
        <v/>
      </c>
      <c r="J27" s="10">
        <f>IF(OR(C27="",C27=0),"",(D27+E27)/C27)</f>
        <v/>
      </c>
      <c r="K27" s="7" t="n"/>
      <c r="L27" s="7" t="n"/>
      <c r="M27" s="7" t="n"/>
      <c r="N27" s="8">
        <f>IF(OR(L27="",M27=""),"",M27-L27)</f>
        <v/>
      </c>
      <c r="O27" s="7" t="n"/>
      <c r="P27" s="10">
        <f>IF(OR(G27="",G27=0,O27=""),"",O27/G27)</f>
        <v/>
      </c>
      <c r="Q27" s="9" t="n"/>
    </row>
    <row r="28">
      <c r="A28" s="5" t="n">
        <v>46284</v>
      </c>
      <c r="B28" s="6">
        <f>TEXT(A28,"ddd")</f>
        <v/>
      </c>
      <c r="C28" s="7" t="n"/>
      <c r="D28" s="7" t="n"/>
      <c r="E28" s="7" t="n"/>
      <c r="F28" s="7" t="n"/>
      <c r="G28" s="8">
        <f>IF(C28="","",C28-D28-F28)</f>
        <v/>
      </c>
      <c r="H28" s="9" t="n"/>
      <c r="I28" s="8">
        <f>IF(OR(G28="",H28="",H28=0),"",G28/H28)</f>
        <v/>
      </c>
      <c r="J28" s="10">
        <f>IF(OR(C28="",C28=0),"",(D28+E28)/C28)</f>
        <v/>
      </c>
      <c r="K28" s="7" t="n"/>
      <c r="L28" s="7" t="n"/>
      <c r="M28" s="7" t="n"/>
      <c r="N28" s="8">
        <f>IF(OR(L28="",M28=""),"",M28-L28)</f>
        <v/>
      </c>
      <c r="O28" s="7" t="n"/>
      <c r="P28" s="10">
        <f>IF(OR(G28="",G28=0,O28=""),"",O28/G28)</f>
        <v/>
      </c>
      <c r="Q28" s="9" t="n"/>
    </row>
    <row r="29">
      <c r="A29" s="5" t="n">
        <v>46285</v>
      </c>
      <c r="B29" s="6">
        <f>TEXT(A29,"ddd")</f>
        <v/>
      </c>
      <c r="C29" s="7" t="n"/>
      <c r="D29" s="7" t="n"/>
      <c r="E29" s="7" t="n"/>
      <c r="F29" s="7" t="n"/>
      <c r="G29" s="8">
        <f>IF(C29="","",C29-D29-F29)</f>
        <v/>
      </c>
      <c r="H29" s="9" t="n"/>
      <c r="I29" s="8">
        <f>IF(OR(G29="",H29="",H29=0),"",G29/H29)</f>
        <v/>
      </c>
      <c r="J29" s="10">
        <f>IF(OR(C29="",C29=0),"",(D29+E29)/C29)</f>
        <v/>
      </c>
      <c r="K29" s="7" t="n"/>
      <c r="L29" s="7" t="n"/>
      <c r="M29" s="7" t="n"/>
      <c r="N29" s="8">
        <f>IF(OR(L29="",M29=""),"",M29-L29)</f>
        <v/>
      </c>
      <c r="O29" s="7" t="n"/>
      <c r="P29" s="10">
        <f>IF(OR(G29="",G29=0,O29=""),"",O29/G29)</f>
        <v/>
      </c>
      <c r="Q29" s="9" t="n"/>
    </row>
    <row r="30">
      <c r="A30" s="5" t="n">
        <v>46286</v>
      </c>
      <c r="B30" s="6">
        <f>TEXT(A30,"ddd")</f>
        <v/>
      </c>
      <c r="C30" s="7" t="n"/>
      <c r="D30" s="7" t="n"/>
      <c r="E30" s="7" t="n"/>
      <c r="F30" s="7" t="n"/>
      <c r="G30" s="8">
        <f>IF(C30="","",C30-D30-F30)</f>
        <v/>
      </c>
      <c r="H30" s="9" t="n"/>
      <c r="I30" s="8">
        <f>IF(OR(G30="",H30="",H30=0),"",G30/H30)</f>
        <v/>
      </c>
      <c r="J30" s="10">
        <f>IF(OR(C30="",C30=0),"",(D30+E30)/C30)</f>
        <v/>
      </c>
      <c r="K30" s="7" t="n"/>
      <c r="L30" s="7" t="n"/>
      <c r="M30" s="7" t="n"/>
      <c r="N30" s="8">
        <f>IF(OR(L30="",M30=""),"",M30-L30)</f>
        <v/>
      </c>
      <c r="O30" s="7" t="n"/>
      <c r="P30" s="10">
        <f>IF(OR(G30="",G30=0,O30=""),"",O30/G30)</f>
        <v/>
      </c>
      <c r="Q30" s="9" t="n"/>
    </row>
    <row r="31">
      <c r="A31" s="5" t="n">
        <v>46287</v>
      </c>
      <c r="B31" s="6">
        <f>TEXT(A31,"ddd")</f>
        <v/>
      </c>
      <c r="C31" s="7" t="n"/>
      <c r="D31" s="7" t="n"/>
      <c r="E31" s="7" t="n"/>
      <c r="F31" s="7" t="n"/>
      <c r="G31" s="8">
        <f>IF(C31="","",C31-D31-F31)</f>
        <v/>
      </c>
      <c r="H31" s="9" t="n"/>
      <c r="I31" s="8">
        <f>IF(OR(G31="",H31="",H31=0),"",G31/H31)</f>
        <v/>
      </c>
      <c r="J31" s="10">
        <f>IF(OR(C31="",C31=0),"",(D31+E31)/C31)</f>
        <v/>
      </c>
      <c r="K31" s="7" t="n"/>
      <c r="L31" s="7" t="n"/>
      <c r="M31" s="7" t="n"/>
      <c r="N31" s="8">
        <f>IF(OR(L31="",M31=""),"",M31-L31)</f>
        <v/>
      </c>
      <c r="O31" s="7" t="n"/>
      <c r="P31" s="10">
        <f>IF(OR(G31="",G31=0,O31=""),"",O31/G31)</f>
        <v/>
      </c>
      <c r="Q31" s="9" t="n"/>
    </row>
    <row r="32">
      <c r="A32" s="5" t="n">
        <v>46288</v>
      </c>
      <c r="B32" s="6">
        <f>TEXT(A32,"ddd")</f>
        <v/>
      </c>
      <c r="C32" s="7" t="n"/>
      <c r="D32" s="7" t="n"/>
      <c r="E32" s="7" t="n"/>
      <c r="F32" s="7" t="n"/>
      <c r="G32" s="8">
        <f>IF(C32="","",C32-D32-F32)</f>
        <v/>
      </c>
      <c r="H32" s="9" t="n"/>
      <c r="I32" s="8">
        <f>IF(OR(G32="",H32="",H32=0),"",G32/H32)</f>
        <v/>
      </c>
      <c r="J32" s="10">
        <f>IF(OR(C32="",C32=0),"",(D32+E32)/C32)</f>
        <v/>
      </c>
      <c r="K32" s="7" t="n"/>
      <c r="L32" s="7" t="n"/>
      <c r="M32" s="7" t="n"/>
      <c r="N32" s="8">
        <f>IF(OR(L32="",M32=""),"",M32-L32)</f>
        <v/>
      </c>
      <c r="O32" s="7" t="n"/>
      <c r="P32" s="10">
        <f>IF(OR(G32="",G32=0,O32=""),"",O32/G32)</f>
        <v/>
      </c>
      <c r="Q32" s="9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6" customWidth="1" min="2" max="2"/>
    <col width="13" customWidth="1" min="3" max="3"/>
    <col width="9" customWidth="1" min="4" max="4"/>
    <col width="10" customWidth="1" min="5" max="5"/>
    <col width="13" customWidth="1" min="6" max="6"/>
    <col width="12" customWidth="1" min="7" max="7"/>
    <col width="12" customWidth="1" min="8" max="8"/>
    <col width="11" customWidth="1" min="9" max="9"/>
    <col width="10" customWidth="1" min="10" max="10"/>
  </cols>
  <sheetData>
    <row r="1" ht="30" customHeight="1">
      <c r="A1" s="4" t="inlineStr">
        <is>
          <t>Week</t>
        </is>
      </c>
      <c r="B1" s="4" t="inlineStr">
        <is>
          <t>Days</t>
        </is>
      </c>
      <c r="C1" s="4" t="inlineStr">
        <is>
          <t>Net sales</t>
        </is>
      </c>
      <c r="D1" s="4" t="inlineStr">
        <is>
          <t>Guests</t>
        </is>
      </c>
      <c r="E1" s="4" t="inlineStr">
        <is>
          <t>Avg check</t>
        </is>
      </c>
      <c r="F1" s="4" t="inlineStr">
        <is>
          <t>Comps+voids $</t>
        </is>
      </c>
      <c r="G1" s="4" t="inlineStr">
        <is>
          <t>Comp+void % of gross</t>
        </is>
      </c>
      <c r="H1" s="4" t="inlineStr">
        <is>
          <t>Over / short (net)</t>
        </is>
      </c>
      <c r="I1" s="4" t="inlineStr">
        <is>
          <t>Labor $</t>
        </is>
      </c>
      <c r="J1" s="4" t="inlineStr">
        <is>
          <t>Labor % of net</t>
        </is>
      </c>
    </row>
    <row r="2">
      <c r="A2" s="11">
        <f>CONCATENATE(TEXT('Daily log'!A2,"mmm d")," – ",TEXT('Daily log'!A8,"mmm d"))</f>
        <v/>
      </c>
      <c r="B2" s="11">
        <f>COUNT('Daily log'!C2:C8)</f>
        <v/>
      </c>
      <c r="C2" s="8">
        <f>SUM('Daily log'!G2:G8)</f>
        <v/>
      </c>
      <c r="D2" s="11">
        <f>SUM('Daily log'!H2:H8)</f>
        <v/>
      </c>
      <c r="E2" s="8">
        <f>IF(D2=0,"",C2/D2)</f>
        <v/>
      </c>
      <c r="F2" s="8">
        <f>SUM('Daily log'!D2:D8)+SUM('Daily log'!E2:E8)</f>
        <v/>
      </c>
      <c r="G2" s="10">
        <f>IF(SUM('Daily log'!C2:C8)=0,"",F2/SUM('Daily log'!C2:C8))</f>
        <v/>
      </c>
      <c r="H2" s="8">
        <f>SUM('Daily log'!N2:N8)</f>
        <v/>
      </c>
      <c r="I2" s="8">
        <f>SUM('Daily log'!O2:O8)</f>
        <v/>
      </c>
      <c r="J2" s="10">
        <f>IF(C2=0,"",I2/C2)</f>
        <v/>
      </c>
    </row>
    <row r="3">
      <c r="A3" s="11">
        <f>CONCATENATE(TEXT('Daily log'!A9,"mmm d")," – ",TEXT('Daily log'!A15,"mmm d"))</f>
        <v/>
      </c>
      <c r="B3" s="11">
        <f>COUNT('Daily log'!C9:C15)</f>
        <v/>
      </c>
      <c r="C3" s="8">
        <f>SUM('Daily log'!G9:G15)</f>
        <v/>
      </c>
      <c r="D3" s="11">
        <f>SUM('Daily log'!H9:H15)</f>
        <v/>
      </c>
      <c r="E3" s="8">
        <f>IF(D3=0,"",C3/D3)</f>
        <v/>
      </c>
      <c r="F3" s="8">
        <f>SUM('Daily log'!D9:D15)+SUM('Daily log'!E9:E15)</f>
        <v/>
      </c>
      <c r="G3" s="10">
        <f>IF(SUM('Daily log'!C9:C15)=0,"",F3/SUM('Daily log'!C9:C15))</f>
        <v/>
      </c>
      <c r="H3" s="8">
        <f>SUM('Daily log'!N9:N15)</f>
        <v/>
      </c>
      <c r="I3" s="8">
        <f>SUM('Daily log'!O9:O15)</f>
        <v/>
      </c>
      <c r="J3" s="10">
        <f>IF(C3=0,"",I3/C3)</f>
        <v/>
      </c>
    </row>
    <row r="4">
      <c r="A4" s="11">
        <f>CONCATENATE(TEXT('Daily log'!A16,"mmm d")," – ",TEXT('Daily log'!A22,"mmm d"))</f>
        <v/>
      </c>
      <c r="B4" s="11">
        <f>COUNT('Daily log'!C16:C22)</f>
        <v/>
      </c>
      <c r="C4" s="8">
        <f>SUM('Daily log'!G16:G22)</f>
        <v/>
      </c>
      <c r="D4" s="11">
        <f>SUM('Daily log'!H16:H22)</f>
        <v/>
      </c>
      <c r="E4" s="8">
        <f>IF(D4=0,"",C4/D4)</f>
        <v/>
      </c>
      <c r="F4" s="8">
        <f>SUM('Daily log'!D16:D22)+SUM('Daily log'!E16:E22)</f>
        <v/>
      </c>
      <c r="G4" s="10">
        <f>IF(SUM('Daily log'!C16:C22)=0,"",F4/SUM('Daily log'!C16:C22))</f>
        <v/>
      </c>
      <c r="H4" s="8">
        <f>SUM('Daily log'!N16:N22)</f>
        <v/>
      </c>
      <c r="I4" s="8">
        <f>SUM('Daily log'!O16:O22)</f>
        <v/>
      </c>
      <c r="J4" s="10">
        <f>IF(C4=0,"",I4/C4)</f>
        <v/>
      </c>
    </row>
    <row r="5">
      <c r="A5" s="11">
        <f>CONCATENATE(TEXT('Daily log'!A23,"mmm d")," – ",TEXT('Daily log'!A29,"mmm d"))</f>
        <v/>
      </c>
      <c r="B5" s="11">
        <f>COUNT('Daily log'!C23:C29)</f>
        <v/>
      </c>
      <c r="C5" s="8">
        <f>SUM('Daily log'!G23:G29)</f>
        <v/>
      </c>
      <c r="D5" s="11">
        <f>SUM('Daily log'!H23:H29)</f>
        <v/>
      </c>
      <c r="E5" s="8">
        <f>IF(D5=0,"",C5/D5)</f>
        <v/>
      </c>
      <c r="F5" s="8">
        <f>SUM('Daily log'!D23:D29)+SUM('Daily log'!E23:E29)</f>
        <v/>
      </c>
      <c r="G5" s="10">
        <f>IF(SUM('Daily log'!C23:C29)=0,"",F5/SUM('Daily log'!C23:C29))</f>
        <v/>
      </c>
      <c r="H5" s="8">
        <f>SUM('Daily log'!N23:N29)</f>
        <v/>
      </c>
      <c r="I5" s="8">
        <f>SUM('Daily log'!O23:O29)</f>
        <v/>
      </c>
      <c r="J5" s="10">
        <f>IF(C5=0,"",I5/C5)</f>
        <v/>
      </c>
    </row>
    <row r="6">
      <c r="A6" s="11">
        <f>CONCATENATE(TEXT('Daily log'!A30,"mmm d")," – ",TEXT('Daily log'!A32,"mmm d"))</f>
        <v/>
      </c>
      <c r="B6" s="11">
        <f>COUNT('Daily log'!C30:C32)</f>
        <v/>
      </c>
      <c r="C6" s="8">
        <f>SUM('Daily log'!G30:G32)</f>
        <v/>
      </c>
      <c r="D6" s="11">
        <f>SUM('Daily log'!H30:H32)</f>
        <v/>
      </c>
      <c r="E6" s="8">
        <f>IF(D6=0,"",C6/D6)</f>
        <v/>
      </c>
      <c r="F6" s="8">
        <f>SUM('Daily log'!D30:D32)+SUM('Daily log'!E30:E32)</f>
        <v/>
      </c>
      <c r="G6" s="10">
        <f>IF(SUM('Daily log'!C30:C32)=0,"",F6/SUM('Daily log'!C30:C32))</f>
        <v/>
      </c>
      <c r="H6" s="8">
        <f>SUM('Daily log'!N30:N32)</f>
        <v/>
      </c>
      <c r="I6" s="8">
        <f>SUM('Daily log'!O30:O32)</f>
        <v/>
      </c>
      <c r="J6" s="10">
        <f>IF(C6=0,"",I6/C6)</f>
        <v/>
      </c>
    </row>
    <row r="8">
      <c r="A8" s="12" t="inlineStr">
        <is>
          <t>All cells on this sheet are formulas over the Daily log — nothing to type here. A week only reads true once all seven days are entered.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2026-09-01T07:08:30Z</dcterms:created>
  <dcterms:modified xmlns:dcterms="http://purl.org/dc/terms/" xmlns:xsi="http://www.w3.org/2001/XMLSchema-instance" xsi:type="dcterms:W3CDTF">2026-09-01T07:08:30Z</dcterms:modified>
</cp:coreProperties>
</file>