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Maintenance Schedule" sheetId="2" state="visible" r:id="rId2"/>
    <sheet name="Maintenance Log"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0.00 [$$-409]"/>
  </numFmts>
  <fonts count="6">
    <font>
      <name val="Calibri"/>
      <family val="2"/>
      <color theme="1"/>
      <sz val="11"/>
      <scheme val="minor"/>
    </font>
    <font>
      <b val="1"/>
      <sz val="14"/>
    </font>
    <font>
      <sz val="11"/>
    </font>
    <font>
      <b val="1"/>
      <sz val="11"/>
    </font>
    <font>
      <b val="1"/>
      <color rgb="00FFFFFF"/>
    </font>
    <font>
      <b val="1"/>
    </font>
  </fonts>
  <fills count="4">
    <fill>
      <patternFill/>
    </fill>
    <fill>
      <patternFill patternType="gray125"/>
    </fill>
    <fill>
      <patternFill patternType="solid">
        <fgColor rgb="000E7A5F"/>
      </patternFill>
    </fill>
    <fill>
      <patternFill patternType="solid">
        <fgColor rgb="00FFF7E0"/>
      </patternFill>
    </fill>
  </fills>
  <borders count="2">
    <border>
      <left/>
      <right/>
      <top/>
      <bottom/>
      <diagonal/>
    </border>
    <border>
      <bottom style="thin">
        <color rgb="00CCCCCC"/>
      </bottom>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pivotButton="0" quotePrefix="0" xfId="0"/>
    <xf numFmtId="0" fontId="5" fillId="0" borderId="0" pivotButton="0" quotePrefix="0" xfId="0"/>
    <xf numFmtId="0" fontId="0" fillId="3" borderId="1" pivotButton="0" quotePrefix="0" xfId="0"/>
    <xf numFmtId="164" fontId="0" fillId="3" borderId="1" pivotButton="0" quotePrefix="0" xfId="0"/>
    <xf numFmtId="164" fontId="0" fillId="0" borderId="1" pivotButton="0" quotePrefix="0" xfId="0"/>
    <xf numFmtId="0" fontId="0" fillId="0" borderId="1" pivotButton="0" quotePrefix="0" xfId="0"/>
    <xf numFmtId="0" fontId="0" fillId="3" borderId="0" pivotButton="0" quotePrefix="0" xfId="0"/>
    <xf numFmtId="164" fontId="0" fillId="0" borderId="0" pivotButton="0" quotePrefix="0" xfId="0"/>
    <xf numFmtId="164" fontId="0" fillId="3" borderId="0" pivotButton="0" quotePrefix="0" xfId="0"/>
    <xf numFmtId="165" fontId="0" fillId="3" borderId="0" pivotButton="0" quotePrefix="0" xfId="0"/>
    <xf numFmtId="165" fontId="5" fillId="0" borderId="0" pivotButton="0" quotePrefix="0" xfId="0"/>
    <xf numFmtId="164" fontId="0" fillId="3" borderId="1" pivotButton="0" quotePrefix="0" xfId="0"/>
    <xf numFmtId="164" fontId="0" fillId="0" borderId="1" pivotButton="0" quotePrefix="0" xfId="0"/>
    <xf numFmtId="164" fontId="0" fillId="0" borderId="0" pivotButton="0" quotePrefix="0" xfId="0"/>
    <xf numFmtId="164" fontId="0" fillId="3" borderId="0" pivotButton="0" quotePrefix="0" xfId="0"/>
    <xf numFmtId="165" fontId="0" fillId="3" borderId="0" pivotButton="0" quotePrefix="0" xfId="0"/>
    <xf numFmtId="165" fontId="5" fillId="0" borderId="0" pivotButton="0" quotePrefix="0" xfId="0"/>
  </cellXfs>
  <cellStyles count="1">
    <cellStyle name="Normal" xfId="0" builtinId="0" hidden="0"/>
  </cellStyles>
  <dxfs count="2">
    <dxf>
      <fill>
        <patternFill patternType="solid">
          <fgColor rgb="00FDE7E7"/>
        </patternFill>
      </fill>
    </dxf>
    <dxf>
      <fill>
        <patternFill patternType="solid">
          <fgColor rgb="00FFF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0" customWidth="1" min="1" max="1"/>
  </cols>
  <sheetData>
    <row r="1">
      <c r="A1" s="1" t="inlineStr">
        <is>
          <t>Novaryq — Equipment Maintenance Schedule &amp; Log</t>
        </is>
      </c>
    </row>
    <row r="2">
      <c r="A2" s="2" t="inlineStr"/>
    </row>
    <row r="3">
      <c r="A3" s="3" t="inlineStr">
        <is>
          <t>HOW TO USE</t>
        </is>
      </c>
    </row>
    <row r="4">
      <c r="A4" s="2" t="inlineStr">
        <is>
          <t>1. On the "Maintenance Schedule" sheet, list every piece of equipment once. Yellow cells are inputs: equipment, area, task, service interval in days, last service date, and who owns it.</t>
        </is>
      </c>
    </row>
    <row r="5">
      <c r="A5" s="2" t="inlineStr">
        <is>
          <t>2. The sheet computes Next due, Days until due, and Status automatically. OVERDUE means the due date has passed; DUE SOON means it is due within 14 days.</t>
        </is>
      </c>
    </row>
    <row r="6">
      <c r="A6" s="2" t="inlineStr">
        <is>
          <t>3. When a service happens, update "Last service" on the schedule AND add one line to the "Maintenance Log" sheet (date, equipment, work done, in-house or vendor, cost).</t>
        </is>
      </c>
    </row>
    <row r="7">
      <c r="A7" s="2" t="inlineStr">
        <is>
          <t>4. The log sheet totals your maintenance spend and counts emergency call-outs (start the Work done text with "EMERGENCY") so you can compare planned service against emergency repairs at year end.</t>
        </is>
      </c>
    </row>
    <row r="8">
      <c r="A8" s="2" t="inlineStr">
        <is>
          <t>5. Sample rows are realistic examples — overwrite them with your own equipment and vendors. Add rows freely; on the schedule, fill the formulas down; the log summary counts rows 2–500.</t>
        </is>
      </c>
    </row>
    <row r="9">
      <c r="A9" s="2" t="inlineStr"/>
    </row>
    <row r="10">
      <c r="A10" s="3" t="inlineStr">
        <is>
          <t>NOTES</t>
        </is>
      </c>
    </row>
    <row r="11">
      <c r="A11" s="2" t="inlineStr">
        <is>
          <t>Intervals in the samples are common practice, not code. Hood cleaning, fire suppression and anything involving gas, refrigerant or electrical work have requirements set by your local codes, insurer and equipment manuals — verify yours.</t>
        </is>
      </c>
    </row>
    <row r="12">
      <c r="A12" s="2" t="inlineStr">
        <is>
          <t>From the team at Novaryq (novaryq.com) — free to use and share.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1"/>
  <sheetViews>
    <sheetView workbookViewId="0">
      <pane ySplit="1" topLeftCell="A2" activePane="bottomLeft" state="frozen"/>
      <selection pane="bottomLeft" activeCell="A1" sqref="A1"/>
    </sheetView>
  </sheetViews>
  <sheetFormatPr baseColWidth="8" defaultRowHeight="15"/>
  <cols>
    <col width="26" customWidth="1" min="1" max="1"/>
    <col width="16" customWidth="1" min="2" max="2"/>
    <col width="34" customWidth="1" min="3" max="3"/>
    <col width="14" customWidth="1" min="4" max="4"/>
    <col width="13" customWidth="1" min="5" max="5"/>
    <col width="13" customWidth="1" min="6" max="6"/>
    <col width="14" customWidth="1" min="7" max="7"/>
    <col width="11" customWidth="1" min="8" max="8"/>
    <col width="20" customWidth="1" min="9" max="9"/>
    <col width="28" customWidth="1" min="10" max="10"/>
    <col width="18" customWidth="1" min="12" max="12"/>
  </cols>
  <sheetData>
    <row r="1">
      <c r="A1" s="4" t="inlineStr">
        <is>
          <t>Equipment</t>
        </is>
      </c>
      <c r="B1" s="4" t="inlineStr">
        <is>
          <t>Area / station</t>
        </is>
      </c>
      <c r="C1" s="4" t="inlineStr">
        <is>
          <t>Service task</t>
        </is>
      </c>
      <c r="D1" s="4" t="inlineStr">
        <is>
          <t>Interval (days)</t>
        </is>
      </c>
      <c r="E1" s="4" t="inlineStr">
        <is>
          <t>Last service</t>
        </is>
      </c>
      <c r="F1" s="4" t="inlineStr">
        <is>
          <t>Next due</t>
        </is>
      </c>
      <c r="G1" s="4" t="inlineStr">
        <is>
          <t>Days until due</t>
        </is>
      </c>
      <c r="H1" s="4" t="inlineStr">
        <is>
          <t>Status</t>
        </is>
      </c>
      <c r="I1" s="4" t="inlineStr">
        <is>
          <t>Owner / vendor</t>
        </is>
      </c>
      <c r="J1" s="4" t="inlineStr">
        <is>
          <t>Notes</t>
        </is>
      </c>
      <c r="L1" s="5" t="inlineStr">
        <is>
          <t>SUMMARY</t>
        </is>
      </c>
    </row>
    <row r="2">
      <c r="A2" s="6" t="inlineStr">
        <is>
          <t>Walk-in cooler</t>
        </is>
      </c>
      <c r="B2" s="6" t="inlineStr">
        <is>
          <t>BOH</t>
        </is>
      </c>
      <c r="C2" s="6" t="inlineStr">
        <is>
          <t>Condenser coil cleaning + gasket check</t>
        </is>
      </c>
      <c r="D2" s="6" t="n">
        <v>30</v>
      </c>
      <c r="E2" s="15" t="n">
        <v>46272</v>
      </c>
      <c r="F2" s="16">
        <f>IF(E2="","",E2+D2)</f>
        <v/>
      </c>
      <c r="G2" s="9">
        <f>IF(F2="","",F2-TODAY())</f>
        <v/>
      </c>
      <c r="H2" s="9">
        <f>IF(F2="","",IF(F2&lt;TODAY(),"OVERDUE",IF(F2-TODAY()&lt;=14,"DUE SOON","OK")))</f>
        <v/>
      </c>
      <c r="I2" s="6" t="inlineStr">
        <is>
          <t>In-house (manager)</t>
        </is>
      </c>
      <c r="J2" s="6" t="inlineStr">
        <is>
          <t>Vacuum coils, check door seal</t>
        </is>
      </c>
      <c r="L2" t="inlineStr">
        <is>
          <t>Overdue</t>
        </is>
      </c>
      <c r="M2">
        <f>COUNTIF(H2:H21,"OVERDUE")</f>
        <v/>
      </c>
    </row>
    <row r="3">
      <c r="A3" s="6" t="inlineStr">
        <is>
          <t>Walk-in freezer</t>
        </is>
      </c>
      <c r="B3" s="6" t="inlineStr">
        <is>
          <t>BOH</t>
        </is>
      </c>
      <c r="C3" s="6" t="inlineStr">
        <is>
          <t>Condenser coil cleaning + drain line check</t>
        </is>
      </c>
      <c r="D3" s="6" t="n">
        <v>30</v>
      </c>
      <c r="E3" s="15" t="n">
        <v>46258</v>
      </c>
      <c r="F3" s="16">
        <f>IF(E3="","",E3+D3)</f>
        <v/>
      </c>
      <c r="G3" s="9">
        <f>IF(F3="","",F3-TODAY())</f>
        <v/>
      </c>
      <c r="H3" s="9">
        <f>IF(F3="","",IF(F3&lt;TODAY(),"OVERDUE",IF(F3-TODAY()&lt;=14,"DUE SOON","OK")))</f>
        <v/>
      </c>
      <c r="I3" s="6" t="inlineStr">
        <is>
          <t>In-house (manager)</t>
        </is>
      </c>
      <c r="J3" s="6" t="inlineStr"/>
      <c r="L3" t="inlineStr">
        <is>
          <t>Due within 14 days</t>
        </is>
      </c>
      <c r="M3">
        <f>COUNTIF(H2:H21,"DUE SOON")</f>
        <v/>
      </c>
    </row>
    <row r="4">
      <c r="A4" s="6" t="inlineStr">
        <is>
          <t>Fryer 1 &amp; 2</t>
        </is>
      </c>
      <c r="B4" s="6" t="inlineStr">
        <is>
          <t>Line</t>
        </is>
      </c>
      <c r="C4" s="6" t="inlineStr">
        <is>
          <t>Boil-out and deep clean</t>
        </is>
      </c>
      <c r="D4" s="6" t="n">
        <v>7</v>
      </c>
      <c r="E4" s="15" t="n">
        <v>46286</v>
      </c>
      <c r="F4" s="16">
        <f>IF(E4="","",E4+D4)</f>
        <v/>
      </c>
      <c r="G4" s="9">
        <f>IF(F4="","",F4-TODAY())</f>
        <v/>
      </c>
      <c r="H4" s="9">
        <f>IF(F4="","",IF(F4&lt;TODAY(),"OVERDUE",IF(F4-TODAY()&lt;=14,"DUE SOON","OK")))</f>
        <v/>
      </c>
      <c r="I4" s="6" t="inlineStr">
        <is>
          <t>Closing crew</t>
        </is>
      </c>
      <c r="J4" s="6" t="inlineStr">
        <is>
          <t>Oil filtered daily</t>
        </is>
      </c>
      <c r="L4" t="inlineStr">
        <is>
          <t>OK</t>
        </is>
      </c>
      <c r="M4">
        <f>COUNTIF(H2:H21,"OK")</f>
        <v/>
      </c>
    </row>
    <row r="5">
      <c r="A5" s="6" t="inlineStr">
        <is>
          <t>Hood &amp; duct system</t>
        </is>
      </c>
      <c r="B5" s="6" t="inlineStr">
        <is>
          <t>Line</t>
        </is>
      </c>
      <c r="C5" s="6" t="inlineStr">
        <is>
          <t>Professional hood/duct cleaning</t>
        </is>
      </c>
      <c r="D5" s="6" t="n">
        <v>90</v>
      </c>
      <c r="E5" s="15" t="n">
        <v>46218</v>
      </c>
      <c r="F5" s="16">
        <f>IF(E5="","",E5+D5)</f>
        <v/>
      </c>
      <c r="G5" s="9">
        <f>IF(F5="","",F5-TODAY())</f>
        <v/>
      </c>
      <c r="H5" s="9">
        <f>IF(F5="","",IF(F5&lt;TODAY(),"OVERDUE",IF(F5-TODAY()&lt;=14,"DUE SOON","OK")))</f>
        <v/>
      </c>
      <c r="I5" s="6" t="inlineStr">
        <is>
          <t>Hood-cleaning contractor</t>
        </is>
      </c>
      <c r="J5" s="6" t="inlineStr">
        <is>
          <t>Keep certificate on file</t>
        </is>
      </c>
    </row>
    <row r="6">
      <c r="A6" s="6" t="inlineStr">
        <is>
          <t>Hood filters</t>
        </is>
      </c>
      <c r="B6" s="6" t="inlineStr">
        <is>
          <t>Line</t>
        </is>
      </c>
      <c r="C6" s="6" t="inlineStr">
        <is>
          <t>Run through dish machine</t>
        </is>
      </c>
      <c r="D6" s="6" t="n">
        <v>7</v>
      </c>
      <c r="E6" s="15" t="n">
        <v>46285</v>
      </c>
      <c r="F6" s="16">
        <f>IF(E6="","",E6+D6)</f>
        <v/>
      </c>
      <c r="G6" s="9">
        <f>IF(F6="","",F6-TODAY())</f>
        <v/>
      </c>
      <c r="H6" s="9">
        <f>IF(F6="","",IF(F6&lt;TODAY(),"OVERDUE",IF(F6-TODAY()&lt;=14,"DUE SOON","OK")))</f>
        <v/>
      </c>
      <c r="I6" s="6" t="inlineStr">
        <is>
          <t>Closing crew</t>
        </is>
      </c>
      <c r="J6" s="6" t="inlineStr">
        <is>
          <t>Weekly minimum; more often over high-volume fryers</t>
        </is>
      </c>
    </row>
    <row r="7">
      <c r="A7" s="6" t="inlineStr">
        <is>
          <t>Fire suppression system</t>
        </is>
      </c>
      <c r="B7" s="6" t="inlineStr">
        <is>
          <t>Kitchen</t>
        </is>
      </c>
      <c r="C7" s="6" t="inlineStr">
        <is>
          <t>Certified inspection</t>
        </is>
      </c>
      <c r="D7" s="6" t="n">
        <v>180</v>
      </c>
      <c r="E7" s="15" t="n">
        <v>46144</v>
      </c>
      <c r="F7" s="16">
        <f>IF(E7="","",E7+D7)</f>
        <v/>
      </c>
      <c r="G7" s="9">
        <f>IF(F7="","",F7-TODAY())</f>
        <v/>
      </c>
      <c r="H7" s="9">
        <f>IF(F7="","",IF(F7&lt;TODAY(),"OVERDUE",IF(F7-TODAY()&lt;=14,"DUE SOON","OK")))</f>
        <v/>
      </c>
      <c r="I7" s="6" t="inlineStr">
        <is>
          <t>Fire-protection contractor</t>
        </is>
      </c>
      <c r="J7" s="6" t="inlineStr">
        <is>
          <t>Tag posted at panel</t>
        </is>
      </c>
    </row>
    <row r="8">
      <c r="A8" s="6" t="inlineStr">
        <is>
          <t>Ice machine</t>
        </is>
      </c>
      <c r="B8" s="6" t="inlineStr">
        <is>
          <t>Bar</t>
        </is>
      </c>
      <c r="C8" s="6" t="inlineStr">
        <is>
          <t>Deep clean + sanitize water system</t>
        </is>
      </c>
      <c r="D8" s="6" t="n">
        <v>90</v>
      </c>
      <c r="E8" s="15" t="n">
        <v>46235</v>
      </c>
      <c r="F8" s="16">
        <f>IF(E8="","",E8+D8)</f>
        <v/>
      </c>
      <c r="G8" s="9">
        <f>IF(F8="","",F8-TODAY())</f>
        <v/>
      </c>
      <c r="H8" s="9">
        <f>IF(F8="","",IF(F8&lt;TODAY(),"OVERDUE",IF(F8-TODAY()&lt;=14,"DUE SOON","OK")))</f>
        <v/>
      </c>
      <c r="I8" s="6" t="inlineStr">
        <is>
          <t>Refrigeration / ice-machine tech</t>
        </is>
      </c>
      <c r="J8" s="6" t="inlineStr"/>
    </row>
    <row r="9">
      <c r="A9" s="6" t="inlineStr">
        <is>
          <t>Dish machine</t>
        </is>
      </c>
      <c r="B9" s="6" t="inlineStr">
        <is>
          <t>Dish pit</t>
        </is>
      </c>
      <c r="C9" s="6" t="inlineStr">
        <is>
          <t>Descale + wash-arm jet check</t>
        </is>
      </c>
      <c r="D9" s="6" t="n">
        <v>30</v>
      </c>
      <c r="E9" s="15" t="n">
        <v>46267</v>
      </c>
      <c r="F9" s="16">
        <f>IF(E9="","",E9+D9)</f>
        <v/>
      </c>
      <c r="G9" s="9">
        <f>IF(F9="","",F9-TODAY())</f>
        <v/>
      </c>
      <c r="H9" s="9">
        <f>IF(F9="","",IF(F9&lt;TODAY(),"OVERDUE",IF(F9-TODAY()&lt;=14,"DUE SOON","OK")))</f>
        <v/>
      </c>
      <c r="I9" s="6" t="inlineStr">
        <is>
          <t>In-house (dish lead)</t>
        </is>
      </c>
      <c r="J9" s="6" t="inlineStr">
        <is>
          <t>Check final-rinse temp</t>
        </is>
      </c>
    </row>
    <row r="10">
      <c r="A10" s="6" t="inlineStr">
        <is>
          <t>Convection oven</t>
        </is>
      </c>
      <c r="B10" s="6" t="inlineStr">
        <is>
          <t>Line</t>
        </is>
      </c>
      <c r="C10" s="6" t="inlineStr">
        <is>
          <t>Thermostat calibration check</t>
        </is>
      </c>
      <c r="D10" s="6" t="n">
        <v>30</v>
      </c>
      <c r="E10" s="15" t="n">
        <v>46275</v>
      </c>
      <c r="F10" s="16">
        <f>IF(E10="","",E10+D10)</f>
        <v/>
      </c>
      <c r="G10" s="9">
        <f>IF(F10="","",F10-TODAY())</f>
        <v/>
      </c>
      <c r="H10" s="9">
        <f>IF(F10="","",IF(F10&lt;TODAY(),"OVERDUE",IF(F10-TODAY()&lt;=14,"DUE SOON","OK")))</f>
        <v/>
      </c>
      <c r="I10" s="6" t="inlineStr">
        <is>
          <t>In-house (manager)</t>
        </is>
      </c>
      <c r="J10" s="6" t="inlineStr">
        <is>
          <t>Use probe thermometer</t>
        </is>
      </c>
    </row>
    <row r="11">
      <c r="A11" s="6" t="inlineStr">
        <is>
          <t>HVAC / rooftop unit</t>
        </is>
      </c>
      <c r="B11" s="6" t="inlineStr">
        <is>
          <t>Building</t>
        </is>
      </c>
      <c r="C11" s="6" t="inlineStr">
        <is>
          <t>Professional service + filter change</t>
        </is>
      </c>
      <c r="D11" s="6" t="n">
        <v>90</v>
      </c>
      <c r="E11" s="15" t="n">
        <v>46201</v>
      </c>
      <c r="F11" s="16">
        <f>IF(E11="","",E11+D11)</f>
        <v/>
      </c>
      <c r="G11" s="9">
        <f>IF(F11="","",F11-TODAY())</f>
        <v/>
      </c>
      <c r="H11" s="9">
        <f>IF(F11="","",IF(F11&lt;TODAY(),"OVERDUE",IF(F11-TODAY()&lt;=14,"DUE SOON","OK")))</f>
        <v/>
      </c>
      <c r="I11" s="6" t="inlineStr">
        <is>
          <t>HVAC contractor</t>
        </is>
      </c>
      <c r="J11" s="6" t="inlineStr"/>
    </row>
    <row r="12">
      <c r="A12" s="6" t="inlineStr">
        <is>
          <t>Espresso machine</t>
        </is>
      </c>
      <c r="B12" s="6" t="inlineStr">
        <is>
          <t>FOH</t>
        </is>
      </c>
      <c r="C12" s="6" t="inlineStr">
        <is>
          <t>Backflush + group gasket service</t>
        </is>
      </c>
      <c r="D12" s="6" t="n">
        <v>30</v>
      </c>
      <c r="E12" s="15" t="n">
        <v>46279</v>
      </c>
      <c r="F12" s="16">
        <f>IF(E12="","",E12+D12)</f>
        <v/>
      </c>
      <c r="G12" s="9">
        <f>IF(F12="","",F12-TODAY())</f>
        <v/>
      </c>
      <c r="H12" s="9">
        <f>IF(F12="","",IF(F12&lt;TODAY(),"OVERDUE",IF(F12-TODAY()&lt;=14,"DUE SOON","OK")))</f>
        <v/>
      </c>
      <c r="I12" s="6" t="inlineStr">
        <is>
          <t>In-house (bar lead)</t>
        </is>
      </c>
      <c r="J12" s="6" t="inlineStr"/>
    </row>
    <row r="13">
      <c r="A13" s="6" t="inlineStr">
        <is>
          <t>POS terminals &amp; printers</t>
        </is>
      </c>
      <c r="B13" s="6" t="inlineStr">
        <is>
          <t>FOH</t>
        </is>
      </c>
      <c r="C13" s="6" t="inlineStr">
        <is>
          <t>Clean print heads, test spares</t>
        </is>
      </c>
      <c r="D13" s="6" t="n">
        <v>90</v>
      </c>
      <c r="E13" s="15" t="n">
        <v>46223</v>
      </c>
      <c r="F13" s="16">
        <f>IF(E13="","",E13+D13)</f>
        <v/>
      </c>
      <c r="G13" s="9">
        <f>IF(F13="","",F13-TODAY())</f>
        <v/>
      </c>
      <c r="H13" s="9">
        <f>IF(F13="","",IF(F13&lt;TODAY(),"OVERDUE",IF(F13-TODAY()&lt;=14,"DUE SOON","OK")))</f>
        <v/>
      </c>
      <c r="I13" s="6" t="inlineStr">
        <is>
          <t>In-house (manager)</t>
        </is>
      </c>
      <c r="J13" s="6" t="inlineStr">
        <is>
          <t>Spare paper + printer on shelf</t>
        </is>
      </c>
    </row>
    <row r="14">
      <c r="A14" s="10" t="n"/>
      <c r="B14" s="10" t="n"/>
      <c r="C14" s="10" t="n"/>
      <c r="D14" s="10" t="n"/>
      <c r="E14" s="10" t="n"/>
      <c r="F14" s="17">
        <f>IF(E14="","",E14+D14)</f>
        <v/>
      </c>
      <c r="G14">
        <f>IF(F14="","",F14-TODAY())</f>
        <v/>
      </c>
      <c r="H14">
        <f>IF(F14="","",IF(F14&lt;TODAY(),"OVERDUE",IF(F14-TODAY()&lt;=14,"DUE SOON","OK")))</f>
        <v/>
      </c>
      <c r="I14" s="10" t="n"/>
      <c r="J14" s="10" t="n"/>
    </row>
    <row r="15">
      <c r="A15" s="10" t="n"/>
      <c r="B15" s="10" t="n"/>
      <c r="C15" s="10" t="n"/>
      <c r="D15" s="10" t="n"/>
      <c r="E15" s="10" t="n"/>
      <c r="F15" s="17">
        <f>IF(E15="","",E15+D15)</f>
        <v/>
      </c>
      <c r="G15">
        <f>IF(F15="","",F15-TODAY())</f>
        <v/>
      </c>
      <c r="H15">
        <f>IF(F15="","",IF(F15&lt;TODAY(),"OVERDUE",IF(F15-TODAY()&lt;=14,"DUE SOON","OK")))</f>
        <v/>
      </c>
      <c r="I15" s="10" t="n"/>
      <c r="J15" s="10" t="n"/>
    </row>
    <row r="16">
      <c r="A16" s="10" t="n"/>
      <c r="B16" s="10" t="n"/>
      <c r="C16" s="10" t="n"/>
      <c r="D16" s="10" t="n"/>
      <c r="E16" s="10" t="n"/>
      <c r="F16" s="17">
        <f>IF(E16="","",E16+D16)</f>
        <v/>
      </c>
      <c r="G16">
        <f>IF(F16="","",F16-TODAY())</f>
        <v/>
      </c>
      <c r="H16">
        <f>IF(F16="","",IF(F16&lt;TODAY(),"OVERDUE",IF(F16-TODAY()&lt;=14,"DUE SOON","OK")))</f>
        <v/>
      </c>
      <c r="I16" s="10" t="n"/>
      <c r="J16" s="10" t="n"/>
    </row>
    <row r="17">
      <c r="A17" s="10" t="n"/>
      <c r="B17" s="10" t="n"/>
      <c r="C17" s="10" t="n"/>
      <c r="D17" s="10" t="n"/>
      <c r="E17" s="10" t="n"/>
      <c r="F17" s="17">
        <f>IF(E17="","",E17+D17)</f>
        <v/>
      </c>
      <c r="G17">
        <f>IF(F17="","",F17-TODAY())</f>
        <v/>
      </c>
      <c r="H17">
        <f>IF(F17="","",IF(F17&lt;TODAY(),"OVERDUE",IF(F17-TODAY()&lt;=14,"DUE SOON","OK")))</f>
        <v/>
      </c>
      <c r="I17" s="10" t="n"/>
      <c r="J17" s="10" t="n"/>
    </row>
    <row r="18">
      <c r="A18" s="10" t="n"/>
      <c r="B18" s="10" t="n"/>
      <c r="C18" s="10" t="n"/>
      <c r="D18" s="10" t="n"/>
      <c r="E18" s="10" t="n"/>
      <c r="F18" s="17">
        <f>IF(E18="","",E18+D18)</f>
        <v/>
      </c>
      <c r="G18">
        <f>IF(F18="","",F18-TODAY())</f>
        <v/>
      </c>
      <c r="H18">
        <f>IF(F18="","",IF(F18&lt;TODAY(),"OVERDUE",IF(F18-TODAY()&lt;=14,"DUE SOON","OK")))</f>
        <v/>
      </c>
      <c r="I18" s="10" t="n"/>
      <c r="J18" s="10" t="n"/>
    </row>
    <row r="19">
      <c r="A19" s="10" t="n"/>
      <c r="B19" s="10" t="n"/>
      <c r="C19" s="10" t="n"/>
      <c r="D19" s="10" t="n"/>
      <c r="E19" s="10" t="n"/>
      <c r="F19" s="17">
        <f>IF(E19="","",E19+D19)</f>
        <v/>
      </c>
      <c r="G19">
        <f>IF(F19="","",F19-TODAY())</f>
        <v/>
      </c>
      <c r="H19">
        <f>IF(F19="","",IF(F19&lt;TODAY(),"OVERDUE",IF(F19-TODAY()&lt;=14,"DUE SOON","OK")))</f>
        <v/>
      </c>
      <c r="I19" s="10" t="n"/>
      <c r="J19" s="10" t="n"/>
    </row>
    <row r="20">
      <c r="A20" s="10" t="n"/>
      <c r="B20" s="10" t="n"/>
      <c r="C20" s="10" t="n"/>
      <c r="D20" s="10" t="n"/>
      <c r="E20" s="10" t="n"/>
      <c r="F20" s="17">
        <f>IF(E20="","",E20+D20)</f>
        <v/>
      </c>
      <c r="G20">
        <f>IF(F20="","",F20-TODAY())</f>
        <v/>
      </c>
      <c r="H20">
        <f>IF(F20="","",IF(F20&lt;TODAY(),"OVERDUE",IF(F20-TODAY()&lt;=14,"DUE SOON","OK")))</f>
        <v/>
      </c>
      <c r="I20" s="10" t="n"/>
      <c r="J20" s="10" t="n"/>
    </row>
    <row r="21">
      <c r="A21" s="10" t="n"/>
      <c r="B21" s="10" t="n"/>
      <c r="C21" s="10" t="n"/>
      <c r="D21" s="10" t="n"/>
      <c r="E21" s="10" t="n"/>
      <c r="F21" s="17">
        <f>IF(E21="","",E21+D21)</f>
        <v/>
      </c>
      <c r="G21">
        <f>IF(F21="","",F21-TODAY())</f>
        <v/>
      </c>
      <c r="H21">
        <f>IF(F21="","",IF(F21&lt;TODAY(),"OVERDUE",IF(F21-TODAY()&lt;=14,"DUE SOON","OK")))</f>
        <v/>
      </c>
      <c r="I21" s="10" t="n"/>
      <c r="J21" s="10" t="n"/>
    </row>
  </sheetData>
  <conditionalFormatting sqref="A2:J21">
    <cfRule type="expression" priority="1" dxfId="0">
      <formula>$H2="OVERDUE"</formula>
    </cfRule>
    <cfRule type="expression" priority="2" dxfId="1">
      <formula>$H2="DUE SOON"</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9"/>
  <sheetViews>
    <sheetView workbookViewId="0">
      <pane ySplit="1" topLeftCell="A2" activePane="bottomLeft" state="frozen"/>
      <selection pane="bottomLeft" activeCell="A1" sqref="A1"/>
    </sheetView>
  </sheetViews>
  <sheetFormatPr baseColWidth="8" defaultRowHeight="15"/>
  <cols>
    <col width="13" customWidth="1" min="1" max="1"/>
    <col width="26" customWidth="1" min="2" max="2"/>
    <col width="40" customWidth="1" min="3" max="3"/>
    <col width="20" customWidth="1" min="4" max="4"/>
    <col width="12" customWidth="1" min="5" max="5"/>
    <col width="30" customWidth="1" min="6" max="6"/>
    <col width="18" customWidth="1" min="8" max="8"/>
    <col width="14" customWidth="1" min="9" max="9"/>
  </cols>
  <sheetData>
    <row r="1">
      <c r="A1" s="4" t="inlineStr">
        <is>
          <t>Date</t>
        </is>
      </c>
      <c r="B1" s="4" t="inlineStr">
        <is>
          <t>Equipment</t>
        </is>
      </c>
      <c r="C1" s="4" t="inlineStr">
        <is>
          <t>Work done</t>
        </is>
      </c>
      <c r="D1" s="4" t="inlineStr">
        <is>
          <t>In-house or vendor</t>
        </is>
      </c>
      <c r="E1" s="4" t="inlineStr">
        <is>
          <t>Cost</t>
        </is>
      </c>
      <c r="F1" s="4" t="inlineStr">
        <is>
          <t>Notes</t>
        </is>
      </c>
      <c r="H1" s="5" t="inlineStr">
        <is>
          <t>SUMMARY</t>
        </is>
      </c>
    </row>
    <row r="2">
      <c r="A2" s="18" t="n">
        <v>46286</v>
      </c>
      <c r="B2" s="10" t="inlineStr">
        <is>
          <t>Fryer 1 &amp; 2</t>
        </is>
      </c>
      <c r="C2" s="10" t="inlineStr">
        <is>
          <t>Weekly boil-out</t>
        </is>
      </c>
      <c r="D2" s="10" t="inlineStr">
        <is>
          <t>In-house</t>
        </is>
      </c>
      <c r="E2" s="19" t="n">
        <v>0</v>
      </c>
      <c r="F2" s="10" t="inlineStr"/>
      <c r="H2" s="5" t="inlineStr">
        <is>
          <t>Total spend</t>
        </is>
      </c>
      <c r="I2" s="20">
        <f>SUM(E2:E500)</f>
        <v/>
      </c>
    </row>
    <row r="3">
      <c r="A3" s="18" t="n">
        <v>46272</v>
      </c>
      <c r="B3" s="10" t="inlineStr">
        <is>
          <t>Walk-in cooler</t>
        </is>
      </c>
      <c r="C3" s="10" t="inlineStr">
        <is>
          <t>Coil cleaning, replaced door gasket</t>
        </is>
      </c>
      <c r="D3" s="10" t="inlineStr">
        <is>
          <t>In-house</t>
        </is>
      </c>
      <c r="E3" s="19" t="n">
        <v>42.5</v>
      </c>
      <c r="F3" s="10" t="inlineStr">
        <is>
          <t>Gasket part only</t>
        </is>
      </c>
      <c r="H3" s="5" t="inlineStr">
        <is>
          <t>Events logged</t>
        </is>
      </c>
      <c r="I3">
        <f>COUNTA(B2:B500)</f>
        <v/>
      </c>
    </row>
    <row r="4">
      <c r="A4" s="18" t="n">
        <v>46235</v>
      </c>
      <c r="B4" s="10" t="inlineStr">
        <is>
          <t>Ice machine</t>
        </is>
      </c>
      <c r="C4" s="10" t="inlineStr">
        <is>
          <t>Quarterly deep clean + sanitize</t>
        </is>
      </c>
      <c r="D4" s="10" t="inlineStr">
        <is>
          <t>Refrigeration / ice-machine tech</t>
        </is>
      </c>
      <c r="E4" s="19" t="n">
        <v>295</v>
      </c>
      <c r="F4" s="10" t="inlineStr"/>
      <c r="H4" s="5" t="inlineStr">
        <is>
          <t>Emergency events</t>
        </is>
      </c>
      <c r="I4">
        <f>COUNTIF(C2:C500,"EMERGENCY*")</f>
        <v/>
      </c>
    </row>
    <row r="5">
      <c r="A5" s="18" t="n">
        <v>46218</v>
      </c>
      <c r="B5" s="10" t="inlineStr">
        <is>
          <t>Hood &amp; duct system</t>
        </is>
      </c>
      <c r="C5" s="10" t="inlineStr">
        <is>
          <t>Quarterly professional cleaning</t>
        </is>
      </c>
      <c r="D5" s="10" t="inlineStr">
        <is>
          <t>Hood-cleaning contractor</t>
        </is>
      </c>
      <c r="E5" s="19" t="n">
        <v>680</v>
      </c>
      <c r="F5" s="10" t="inlineStr">
        <is>
          <t>Certificate filed</t>
        </is>
      </c>
    </row>
    <row r="6">
      <c r="A6" s="18" t="n">
        <v>46205</v>
      </c>
      <c r="B6" s="10" t="inlineStr">
        <is>
          <t>Dish machine</t>
        </is>
      </c>
      <c r="C6" s="10" t="inlineStr">
        <is>
          <t>EMERGENCY: wash pump failed mid-service</t>
        </is>
      </c>
      <c r="D6" s="10" t="inlineStr">
        <is>
          <t>Emergency repair vendor</t>
        </is>
      </c>
      <c r="E6" s="19" t="n">
        <v>940</v>
      </c>
      <c r="F6" s="10" t="inlineStr">
        <is>
          <t>After-hours call-out</t>
        </is>
      </c>
    </row>
    <row r="7"/>
    <row r="8"/>
    <row r="9"/>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2026-09-24T14:24:18Z</dcterms:created>
  <dcterms:modified xsi:type="dcterms:W3CDTF">2026-10-01T18:12:18Z</dcterms:modified>
</cp:coreProperties>
</file>